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总表" sheetId="1" r:id="rId1"/>
  </sheets>
  <definedNames>
    <definedName name="_xlnm._FilterDatabase" localSheetId="0" hidden="1">总表!$A$3:$P$56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<sst xmlns="http://schemas.openxmlformats.org/spreadsheetml/2006/main" count="187" uniqueCount="143">
  <si>
    <t>2025年示范区扩大社会保险补贴明细表</t>
  </si>
  <si>
    <t xml:space="preserve">    根据《平顶山市人力资源社会保障局、平顶山市财政局关于加快落实扩大社会保险补贴范围政策有关工作的通知》（平人社办函〔2025〕27号）文件要求，示范区组织人力资源社会保障局对辖区内申请扩大社会保险补贴项目，经资料审核，现将基本情况予以公示,公示日期：2026年4月2日-4月4日，监督电话：0375-2667898。                                                                    
                                                                                                                                                                       单位：元、人</t>
  </si>
  <si>
    <t>序号</t>
  </si>
  <si>
    <t>企业名称</t>
  </si>
  <si>
    <t>统一社会信用代码</t>
  </si>
  <si>
    <t>劳动者姓名/电话</t>
  </si>
  <si>
    <t>劳动者身份证号</t>
  </si>
  <si>
    <t>人员身份类别</t>
  </si>
  <si>
    <t>毕业日期/失业登记日期</t>
  </si>
  <si>
    <t>缴费申请期限及月份</t>
  </si>
  <si>
    <t>养老保险个人承担部分明细</t>
  </si>
  <si>
    <t>养老保险个人承担部分合计</t>
  </si>
  <si>
    <t>失业保险个人承担部分明细</t>
  </si>
  <si>
    <t>失业保险个人承担部分合计</t>
  </si>
  <si>
    <t>医疗保险个人承担部分明细</t>
  </si>
  <si>
    <t>医疗保险个人承担部分合计</t>
  </si>
  <si>
    <t>社保个人承担部分总计</t>
  </si>
  <si>
    <t>补贴金额（社保个人承担部分的25%</t>
  </si>
  <si>
    <t>补贴合计</t>
  </si>
  <si>
    <t>平顶山溪蓝湾酒店有限公司</t>
  </si>
  <si>
    <t>91410400MA9FUTWU9C</t>
  </si>
  <si>
    <t>彭晓雅182****3970</t>
  </si>
  <si>
    <t>410**********5627</t>
  </si>
  <si>
    <t>2023届、2024届离校两年内未就业毕业生</t>
  </si>
  <si>
    <t>2024.7.1</t>
  </si>
  <si>
    <t>2025.11-12共2个月</t>
  </si>
  <si>
    <t>25年11月306.48+12月306.48</t>
  </si>
  <si>
    <t>25年11月11.49+12月11.49</t>
  </si>
  <si>
    <t>25年11月未缴+12月76.62</t>
  </si>
  <si>
    <t>庞晨晨187****2276</t>
  </si>
  <si>
    <t>410**********5603</t>
  </si>
  <si>
    <t>2025届毕业生</t>
  </si>
  <si>
    <t>2025.6.25</t>
  </si>
  <si>
    <t>2025.7-12共6个月</t>
  </si>
  <si>
    <t>25年7月306.48+8月306.48+9月306.48+10月306.48+11月306.48+12月306.48</t>
  </si>
  <si>
    <t>25年7月11.49+8月11.49+9月11.49+10月11.49+11月11.49+12月11.49</t>
  </si>
  <si>
    <t>25年7月76.62+8月76.62+9月76.62+10月76.62+11月76.62+12月76.62</t>
  </si>
  <si>
    <t>河南绿来物业服务有限公司</t>
  </si>
  <si>
    <t>91410400MA40W6FB0P</t>
  </si>
  <si>
    <t>岳雨晴155****8373</t>
  </si>
  <si>
    <t>410**********3521</t>
  </si>
  <si>
    <t>2025.4-12共9个月</t>
  </si>
  <si>
    <t>25年4月300.48+5月300.48+6月300.48+7月306.48+8月306.48+9月306.48+10月306.48+11月306.48+12月306.48</t>
  </si>
  <si>
    <t>25年4月11.27+5月11.27+6月11.27+7月11.49+8月11.49+9月11.49+10月11.49+11月11.49+12月11.49</t>
  </si>
  <si>
    <t>25年4月未缴+5月75.12+6月75.12+7月75.12+8月75.12+9月75.12+10月75.12+11月76.62+12月76.62</t>
  </si>
  <si>
    <t>河南瀛尧律师事务所</t>
  </si>
  <si>
    <t>31410000MD02510772</t>
  </si>
  <si>
    <t>李苏娜152****8721</t>
  </si>
  <si>
    <t>410**********8127</t>
  </si>
  <si>
    <t>2023.6.20</t>
  </si>
  <si>
    <t>2025.5-9共5个月</t>
  </si>
  <si>
    <t>25年5月300.8+6月300.8+7月306.48+8月306.48+9月306.48</t>
  </si>
  <si>
    <t>25年5月11.28+6月11.28+7月11.49+8月11.49+9月11.49</t>
  </si>
  <si>
    <t>25年5月75.2+6月75.2+7月76.62+8月76.62+9月76.62</t>
  </si>
  <si>
    <t>河南悦来物业服务有限公司</t>
  </si>
  <si>
    <t>9141040076020564XC</t>
  </si>
  <si>
    <t>何欢欢132****6565</t>
  </si>
  <si>
    <t>412**********1547</t>
  </si>
  <si>
    <t>登记失业半年以上</t>
  </si>
  <si>
    <t>2024.7.8</t>
  </si>
  <si>
    <t>2025.7-8共2个月</t>
  </si>
  <si>
    <t>25年7月306.48+8月306.48</t>
  </si>
  <si>
    <t>25年7月11.49+8月11.49</t>
  </si>
  <si>
    <t>25年7月76.62+8月76.62</t>
  </si>
  <si>
    <t>河南跃薪智能机械有限公司</t>
  </si>
  <si>
    <t>91410400MA3XUW3E78</t>
  </si>
  <si>
    <t>闫亮136****5898</t>
  </si>
  <si>
    <t>410**********0614</t>
  </si>
  <si>
    <t>2024.11.6</t>
  </si>
  <si>
    <t>张永飞195****7510</t>
  </si>
  <si>
    <t>411**********2036</t>
  </si>
  <si>
    <t>2025.6.1</t>
  </si>
  <si>
    <t>河南越秀平临高速公路有限公司</t>
  </si>
  <si>
    <t>91410400MA9NJGNY68</t>
  </si>
  <si>
    <t>邢诚158****6352</t>
  </si>
  <si>
    <t>410**********0051</t>
  </si>
  <si>
    <t>2023.8.3</t>
  </si>
  <si>
    <t>2025.6-12共7个月</t>
  </si>
  <si>
    <t>25年6月410.8+7月410.8+8月410.8+9月410.8+10月410.8+11月410.8+12月410.8</t>
  </si>
  <si>
    <t>25年6月15.41+7月15.41+8月15.41+9月15.41+10月15.41+11月15.41+12月15.41</t>
  </si>
  <si>
    <t>25年6月102.7+7月102.7+8月102.7+9月102.7+10月102.7+11月102.7+12月102.7</t>
  </si>
  <si>
    <t>河南真实生物科技有限公司</t>
  </si>
  <si>
    <t>9141040205339391X2</t>
  </si>
  <si>
    <t>王利晓175****6850</t>
  </si>
  <si>
    <t>410**********2523</t>
  </si>
  <si>
    <t>2024.8.16</t>
  </si>
  <si>
    <t>2025.3-12共10个月</t>
  </si>
  <si>
    <t>25年3月640+4月640+5月640+6月640+7月640+8月640+9月640+10月640+11月640+12月640</t>
  </si>
  <si>
    <t>25年3月24+4月24+5月24+6月24+7月24+8月24+9月24+10月24+11月24+12月24</t>
  </si>
  <si>
    <t>25年3月未缴+4月160+5月160+6月160+7月160+8月160+9月160+10月160+11月160+12月160</t>
  </si>
  <si>
    <t>平顶山九州通医药有限公司</t>
  </si>
  <si>
    <t>91410400MA47HTF67M</t>
  </si>
  <si>
    <t>李浩宇182****3455</t>
  </si>
  <si>
    <t>410**********5530</t>
  </si>
  <si>
    <t>2024.6.18</t>
  </si>
  <si>
    <t>2025.9-12共4个月</t>
  </si>
  <si>
    <t>25年9月306.48+10月306.48+11月306.48+12月306.48</t>
  </si>
  <si>
    <t>25年9月11.49+10月11.49+11月11.49+12月11.49</t>
  </si>
  <si>
    <t>25年9月76.62+10月76.62+11月76.62+12月76.62</t>
  </si>
  <si>
    <t>平顶山市桂圆育名校外托管服务有限公司</t>
  </si>
  <si>
    <t>91410400MA9K58PH9K</t>
  </si>
  <si>
    <t>姬智华150****6906</t>
  </si>
  <si>
    <t>410**********5562</t>
  </si>
  <si>
    <t>2024.12.30</t>
  </si>
  <si>
    <t>跃薪厦工智能装备（河南）有限公司</t>
  </si>
  <si>
    <t>91410400MAEPWLFW44</t>
  </si>
  <si>
    <t>魏紫熙166****8696</t>
  </si>
  <si>
    <t>410**********5529</t>
  </si>
  <si>
    <t>2025.7.1</t>
  </si>
  <si>
    <t>2025.8-12共5个月</t>
  </si>
  <si>
    <t>25年8月306.48+9月306.48+10月306.48+11月306.48+12月306.48</t>
  </si>
  <si>
    <t>25年8月11.49+9月11.49+10月11.49+11月11.49+12月11.49</t>
  </si>
  <si>
    <t>浙江绿升物业服务有限公司平顶山分公司</t>
  </si>
  <si>
    <t>91410400MACFQWBX1Y</t>
  </si>
  <si>
    <t>朱慧甜156****9950</t>
  </si>
  <si>
    <t>410**********6525</t>
  </si>
  <si>
    <t>2024.6.3</t>
  </si>
  <si>
    <t>25年7月未缴+8月75.12+9月75.12+10月75.12+11月76.62+12月76.62</t>
  </si>
  <si>
    <t>李梦歌155****9878</t>
  </si>
  <si>
    <t>410**********5687</t>
  </si>
  <si>
    <t>平顶山市三鑫电气有限公司</t>
  </si>
  <si>
    <t>91410402753891119L</t>
  </si>
  <si>
    <t>董小普196****6093</t>
  </si>
  <si>
    <t>412**********3671</t>
  </si>
  <si>
    <t>2021.12.1</t>
  </si>
  <si>
    <t>25年4月300.48+5月300.48+6月300.48+7月320+8月320+9月320+10月320+11月320+12月320</t>
  </si>
  <si>
    <t>25年4月11.27+5月11.27+6月11.27+7月12+8月12+9月12+10月12+11月12+12月12</t>
  </si>
  <si>
    <t>平顶山市新城区蓝湾新城格朗幼儿园</t>
  </si>
  <si>
    <t>52410400337119250P</t>
  </si>
  <si>
    <t>屈玲丽137****8117</t>
  </si>
  <si>
    <t>420**********1747</t>
  </si>
  <si>
    <t>2024.4.2</t>
  </si>
  <si>
    <t>周军贤131****7480</t>
  </si>
  <si>
    <t>410**********5726</t>
  </si>
  <si>
    <t>2023.9.4</t>
  </si>
  <si>
    <t>2025.10-12共3个月</t>
  </si>
  <si>
    <t>25年10月306.48+11月306.48+12月306.48</t>
  </si>
  <si>
    <t>25年10月11.49+11月11.49+12月11.49</t>
  </si>
  <si>
    <t>25年10月76.62+11月76.62+12月76.62</t>
  </si>
  <si>
    <t>平顶山威佳泰通汽车销售有限公司</t>
  </si>
  <si>
    <t>91410400085551126U</t>
  </si>
  <si>
    <t>李宗蔓156****9971</t>
  </si>
  <si>
    <t>410**********562X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</si>
</sst>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9"/>
      <color theme="1"/>
      <name val="Segoe UI"/>
      <charset val="1"/>
    </font>
    <font>
      <b/>
      <sz val="10"/>
      <name val="Segoe UI"/>
      <charset val="1"/>
    </font>
    <font>
      <sz val="10"/>
      <name val="Segoe UI"/>
      <charset val="1"/>
    </font>
    <font>
      <sz val="9"/>
      <name val="Segoe UI"/>
      <charset val="1"/>
    </font>
    <font>
      <b/>
      <sz val="9"/>
      <name val="Segoe UI"/>
      <charset val="1"/>
    </font>
    <font>
      <b/>
      <sz val="22"/>
      <name val="宋体"/>
      <charset val="1"/>
    </font>
    <font>
      <sz val="12"/>
      <name val="宋体"/>
      <charset val="1"/>
      <scheme val="minor"/>
    </font>
    <font>
      <b/>
      <sz val="10"/>
      <name val="宋体"/>
      <charset val="1"/>
      <scheme val="minor"/>
    </font>
    <font>
      <b/>
      <sz val="10"/>
      <name val="宋体"/>
      <charset val="134"/>
    </font>
    <font>
      <sz val="10"/>
      <name val="宋体"/>
      <charset val="1"/>
      <scheme val="minor"/>
    </font>
    <font>
      <sz val="10"/>
      <name val="宋体"/>
      <charset val="134"/>
      <scheme val="minor"/>
    </font>
    <font>
      <sz val="10"/>
      <name val="宋体"/>
      <charset val="1"/>
    </font>
    <font>
      <sz val="9"/>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0">
    <xf numFmtId="0" fontId="0" fillId="0" borderId="0" xfId="0"/>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xf>
    <xf numFmtId="0" fontId="4" fillId="0" borderId="0" xfId="0" applyNumberFormat="1" applyFont="1" applyFill="1" applyBorder="1" applyAlignment="1">
      <alignment horizontal="center"/>
    </xf>
    <xf numFmtId="0" fontId="12"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6"/>
  <sheetViews>
    <sheetView tabSelected="1" zoomScale="85" zoomScaleNormal="85" workbookViewId="0">
      <selection activeCell="I8" sqref="I8"/>
    </sheetView>
  </sheetViews>
  <sheetFormatPr defaultColWidth="9.33333333333333" defaultRowHeight="12" customHeight="1"/>
  <cols>
    <col min="1" max="1" width="5.16666666666667" style="5" customWidth="1"/>
    <col min="2" max="2" width="13.6666666666667" style="5" customWidth="1"/>
    <col min="3" max="3" width="12.4666666666667" style="5" customWidth="1"/>
    <col min="4" max="4" width="9.8" style="5" customWidth="1"/>
    <col min="5" max="5" width="11.5555555555556" style="5" customWidth="1"/>
    <col min="6" max="6" width="16.4555555555556" style="5" customWidth="1"/>
    <col min="7" max="7" width="12.1444444444444" style="5" customWidth="1"/>
    <col min="8" max="8" width="11.1666666666667" style="5" customWidth="1"/>
    <col min="9" max="9" width="30.5888888888889" style="5" customWidth="1"/>
    <col min="10" max="10" width="11.1888888888889" style="6" customWidth="1"/>
    <col min="11" max="11" width="27" style="5" customWidth="1"/>
    <col min="12" max="12" width="11.6666666666667" style="6" customWidth="1"/>
    <col min="13" max="13" width="27" style="5" customWidth="1"/>
    <col min="14" max="14" width="13.1666666666667" style="6" customWidth="1"/>
    <col min="15" max="15" width="10.5" style="6" customWidth="1"/>
    <col min="16" max="16" width="17.5" style="6" customWidth="1"/>
    <col min="17" max="17" width="12.9333333333333" style="7" customWidth="1"/>
    <col min="18" max="16384" width="9.33333333333333" style="5"/>
  </cols>
  <sheetData>
    <row r="1" ht="34" customHeight="1" spans="1:17">
      <c r="A1" s="8" t="s">
        <v>0</v>
      </c>
      <c r="B1" s="8"/>
      <c r="C1" s="8"/>
      <c r="D1" s="8"/>
      <c r="E1" s="8"/>
      <c r="F1" s="8"/>
      <c r="G1" s="8"/>
      <c r="H1" s="8"/>
      <c r="I1" s="8"/>
      <c r="J1" s="8"/>
      <c r="K1" s="8"/>
      <c r="L1" s="8"/>
      <c r="M1" s="8"/>
      <c r="N1" s="8"/>
      <c r="O1" s="8"/>
      <c r="P1" s="8"/>
      <c r="Q1" s="8"/>
    </row>
    <row r="2" ht="56" customHeight="1" spans="1:17">
      <c r="A2" s="9" t="s">
        <v>1</v>
      </c>
      <c r="B2" s="9"/>
      <c r="C2" s="9"/>
      <c r="D2" s="9"/>
      <c r="E2" s="9"/>
      <c r="F2" s="9"/>
      <c r="G2" s="9"/>
      <c r="H2" s="9"/>
      <c r="I2" s="9"/>
      <c r="J2" s="9"/>
      <c r="K2" s="9"/>
      <c r="L2" s="9"/>
      <c r="M2" s="9"/>
      <c r="N2" s="9"/>
      <c r="O2" s="9"/>
      <c r="P2" s="9"/>
      <c r="Q2" s="9"/>
    </row>
    <row r="3" s="1" customFormat="1" ht="48" customHeight="1" spans="1:17">
      <c r="A3" s="10" t="s">
        <v>2</v>
      </c>
      <c r="B3" s="10" t="s">
        <v>3</v>
      </c>
      <c r="C3" s="10" t="s">
        <v>4</v>
      </c>
      <c r="D3" s="10" t="s">
        <v>5</v>
      </c>
      <c r="E3" s="10" t="s">
        <v>6</v>
      </c>
      <c r="F3" s="10" t="s">
        <v>7</v>
      </c>
      <c r="G3" s="10" t="s">
        <v>8</v>
      </c>
      <c r="H3" s="10" t="s">
        <v>9</v>
      </c>
      <c r="I3" s="10" t="s">
        <v>10</v>
      </c>
      <c r="J3" s="10" t="s">
        <v>11</v>
      </c>
      <c r="K3" s="10" t="s">
        <v>12</v>
      </c>
      <c r="L3" s="10" t="s">
        <v>13</v>
      </c>
      <c r="M3" s="10" t="s">
        <v>14</v>
      </c>
      <c r="N3" s="10" t="s">
        <v>15</v>
      </c>
      <c r="O3" s="10" t="s">
        <v>16</v>
      </c>
      <c r="P3" s="10" t="s">
        <v>17</v>
      </c>
      <c r="Q3" s="11" t="s">
        <v>18</v>
      </c>
    </row>
    <row r="4" s="2" customFormat="1" ht="36" spans="1:17">
      <c r="A4" s="12">
        <v>1</v>
      </c>
      <c r="B4" s="12" t="s">
        <v>19</v>
      </c>
      <c r="C4" s="12" t="s">
        <v>20</v>
      </c>
      <c r="D4" s="13" t="s">
        <v>21</v>
      </c>
      <c r="E4" s="14" t="s">
        <v>22</v>
      </c>
      <c r="F4" s="15" t="s">
        <v>23</v>
      </c>
      <c r="G4" s="15" t="s">
        <v>24</v>
      </c>
      <c r="H4" s="15" t="s">
        <v>25</v>
      </c>
      <c r="I4" s="15" t="s">
        <v>26</v>
      </c>
      <c r="J4" s="15">
        <f>612.96</f>
        <v>612.96</v>
      </c>
      <c r="K4" s="15" t="s">
        <v>27</v>
      </c>
      <c r="L4" s="15">
        <v>22.98</v>
      </c>
      <c r="M4" s="15" t="s">
        <v>28</v>
      </c>
      <c r="N4" s="15">
        <v>76.62</v>
      </c>
      <c r="O4" s="16">
        <f>J4+L4+N4</f>
        <v>712.56</v>
      </c>
      <c r="P4" s="16">
        <f>O4*0.25</f>
        <v>178.14</v>
      </c>
      <c r="Q4" s="17">
        <v>770.02</v>
      </c>
    </row>
    <row r="5" s="2" customFormat="1" ht="48" spans="1:17">
      <c r="A5" s="18"/>
      <c r="B5" s="18"/>
      <c r="C5" s="18"/>
      <c r="D5" s="13" t="s">
        <v>29</v>
      </c>
      <c r="E5" s="14" t="s">
        <v>30</v>
      </c>
      <c r="F5" s="15" t="s">
        <v>31</v>
      </c>
      <c r="G5" s="15" t="s">
        <v>32</v>
      </c>
      <c r="H5" s="15" t="s">
        <v>33</v>
      </c>
      <c r="I5" s="15" t="s">
        <v>34</v>
      </c>
      <c r="J5" s="15">
        <v>1838.88</v>
      </c>
      <c r="K5" s="15" t="s">
        <v>35</v>
      </c>
      <c r="L5" s="15">
        <v>68.94</v>
      </c>
      <c r="M5" s="15" t="s">
        <v>36</v>
      </c>
      <c r="N5" s="13">
        <v>459.72</v>
      </c>
      <c r="O5" s="16">
        <f t="shared" ref="O5:O24" si="0">J5+L5+N5</f>
        <v>2367.54</v>
      </c>
      <c r="P5" s="16">
        <f t="shared" ref="P5:P24" si="1">O5*0.25</f>
        <v>591.885</v>
      </c>
      <c r="Q5" s="17"/>
    </row>
    <row r="6" s="2" customFormat="1" ht="60" spans="1:17">
      <c r="A6" s="15">
        <v>2</v>
      </c>
      <c r="B6" s="15" t="s">
        <v>37</v>
      </c>
      <c r="C6" s="15" t="s">
        <v>38</v>
      </c>
      <c r="D6" s="15" t="s">
        <v>39</v>
      </c>
      <c r="E6" s="14" t="s">
        <v>40</v>
      </c>
      <c r="F6" s="15" t="s">
        <v>23</v>
      </c>
      <c r="G6" s="15" t="s">
        <v>24</v>
      </c>
      <c r="H6" s="15" t="s">
        <v>41</v>
      </c>
      <c r="I6" s="15" t="s">
        <v>42</v>
      </c>
      <c r="J6" s="15">
        <v>2740.32</v>
      </c>
      <c r="K6" s="15" t="s">
        <v>43</v>
      </c>
      <c r="L6" s="15">
        <v>102.75</v>
      </c>
      <c r="M6" s="15" t="s">
        <v>44</v>
      </c>
      <c r="N6" s="15">
        <v>603.96</v>
      </c>
      <c r="O6" s="16">
        <f t="shared" si="0"/>
        <v>3447.03</v>
      </c>
      <c r="P6" s="16">
        <f t="shared" si="1"/>
        <v>861.7575</v>
      </c>
      <c r="Q6" s="17">
        <v>861.75</v>
      </c>
    </row>
    <row r="7" s="2" customFormat="1" ht="36" spans="1:17">
      <c r="A7" s="15">
        <v>3</v>
      </c>
      <c r="B7" s="15" t="s">
        <v>45</v>
      </c>
      <c r="C7" s="15" t="s">
        <v>46</v>
      </c>
      <c r="D7" s="15" t="s">
        <v>47</v>
      </c>
      <c r="E7" s="14" t="s">
        <v>48</v>
      </c>
      <c r="F7" s="15" t="s">
        <v>23</v>
      </c>
      <c r="G7" s="15" t="s">
        <v>49</v>
      </c>
      <c r="H7" s="15" t="s">
        <v>50</v>
      </c>
      <c r="I7" s="15" t="s">
        <v>51</v>
      </c>
      <c r="J7" s="15">
        <v>1521.04</v>
      </c>
      <c r="K7" s="15" t="s">
        <v>52</v>
      </c>
      <c r="L7" s="15">
        <v>57.03</v>
      </c>
      <c r="M7" s="15" t="s">
        <v>53</v>
      </c>
      <c r="N7" s="13">
        <v>380.26</v>
      </c>
      <c r="O7" s="16">
        <f t="shared" si="0"/>
        <v>1958.33</v>
      </c>
      <c r="P7" s="16">
        <f t="shared" si="1"/>
        <v>489.5825</v>
      </c>
      <c r="Q7" s="17">
        <v>489.58</v>
      </c>
    </row>
    <row r="8" s="2" customFormat="1" ht="36" spans="1:17">
      <c r="A8" s="15">
        <v>4</v>
      </c>
      <c r="B8" s="15" t="s">
        <v>54</v>
      </c>
      <c r="C8" s="15" t="s">
        <v>55</v>
      </c>
      <c r="D8" s="15" t="s">
        <v>56</v>
      </c>
      <c r="E8" s="19" t="s">
        <v>57</v>
      </c>
      <c r="F8" s="15" t="s">
        <v>58</v>
      </c>
      <c r="G8" s="15" t="s">
        <v>59</v>
      </c>
      <c r="H8" s="15" t="s">
        <v>60</v>
      </c>
      <c r="I8" s="15" t="s">
        <v>61</v>
      </c>
      <c r="J8" s="15">
        <v>612.96</v>
      </c>
      <c r="K8" s="15" t="s">
        <v>62</v>
      </c>
      <c r="L8" s="15">
        <v>22.98</v>
      </c>
      <c r="M8" s="15" t="s">
        <v>63</v>
      </c>
      <c r="N8" s="13">
        <v>153.24</v>
      </c>
      <c r="O8" s="16">
        <f t="shared" si="0"/>
        <v>789.18</v>
      </c>
      <c r="P8" s="16">
        <f t="shared" si="1"/>
        <v>197.295</v>
      </c>
      <c r="Q8" s="17">
        <v>197.29</v>
      </c>
    </row>
    <row r="9" s="2" customFormat="1" ht="36" spans="1:17">
      <c r="A9" s="12">
        <v>5</v>
      </c>
      <c r="B9" s="12" t="s">
        <v>64</v>
      </c>
      <c r="C9" s="12" t="s">
        <v>65</v>
      </c>
      <c r="D9" s="15" t="s">
        <v>66</v>
      </c>
      <c r="E9" s="14" t="s">
        <v>67</v>
      </c>
      <c r="F9" s="15" t="s">
        <v>58</v>
      </c>
      <c r="G9" s="15" t="s">
        <v>68</v>
      </c>
      <c r="H9" s="15" t="s">
        <v>25</v>
      </c>
      <c r="I9" s="15" t="s">
        <v>26</v>
      </c>
      <c r="J9" s="15">
        <v>612.96</v>
      </c>
      <c r="K9" s="15" t="s">
        <v>27</v>
      </c>
      <c r="L9" s="15">
        <v>22.98</v>
      </c>
      <c r="M9" s="15">
        <v>0</v>
      </c>
      <c r="N9" s="13">
        <v>0</v>
      </c>
      <c r="O9" s="16">
        <f t="shared" si="0"/>
        <v>635.94</v>
      </c>
      <c r="P9" s="16">
        <f t="shared" si="1"/>
        <v>158.985</v>
      </c>
      <c r="Q9" s="20">
        <f>P9+P10</f>
        <v>317.97</v>
      </c>
    </row>
    <row r="10" s="2" customFormat="1" ht="36" spans="1:17">
      <c r="A10" s="18"/>
      <c r="B10" s="18"/>
      <c r="C10" s="18"/>
      <c r="D10" s="15" t="s">
        <v>69</v>
      </c>
      <c r="E10" s="14" t="s">
        <v>70</v>
      </c>
      <c r="F10" s="15" t="s">
        <v>31</v>
      </c>
      <c r="G10" s="15" t="s">
        <v>71</v>
      </c>
      <c r="H10" s="15" t="s">
        <v>25</v>
      </c>
      <c r="I10" s="15" t="s">
        <v>26</v>
      </c>
      <c r="J10" s="15">
        <v>612.96</v>
      </c>
      <c r="K10" s="15" t="s">
        <v>27</v>
      </c>
      <c r="L10" s="15">
        <v>22.98</v>
      </c>
      <c r="M10" s="15">
        <v>0</v>
      </c>
      <c r="N10" s="13">
        <v>0</v>
      </c>
      <c r="O10" s="16">
        <f t="shared" si="0"/>
        <v>635.94</v>
      </c>
      <c r="P10" s="16">
        <f t="shared" si="1"/>
        <v>158.985</v>
      </c>
      <c r="Q10" s="21"/>
    </row>
    <row r="11" s="2" customFormat="1" ht="48" spans="1:17">
      <c r="A11" s="15">
        <v>6</v>
      </c>
      <c r="B11" s="15" t="s">
        <v>72</v>
      </c>
      <c r="C11" s="15" t="s">
        <v>73</v>
      </c>
      <c r="D11" s="15" t="s">
        <v>74</v>
      </c>
      <c r="E11" s="15" t="s">
        <v>75</v>
      </c>
      <c r="F11" s="15" t="s">
        <v>58</v>
      </c>
      <c r="G11" s="15" t="s">
        <v>76</v>
      </c>
      <c r="H11" s="15" t="s">
        <v>77</v>
      </c>
      <c r="I11" s="15" t="s">
        <v>78</v>
      </c>
      <c r="J11" s="15">
        <v>2875.6</v>
      </c>
      <c r="K11" s="15" t="s">
        <v>79</v>
      </c>
      <c r="L11" s="15">
        <v>107.87</v>
      </c>
      <c r="M11" s="15" t="s">
        <v>80</v>
      </c>
      <c r="N11" s="13">
        <v>718.9</v>
      </c>
      <c r="O11" s="16">
        <f t="shared" si="0"/>
        <v>3702.37</v>
      </c>
      <c r="P11" s="16">
        <f t="shared" si="1"/>
        <v>925.5925</v>
      </c>
      <c r="Q11" s="17">
        <v>925.59</v>
      </c>
    </row>
    <row r="12" s="2" customFormat="1" ht="48" spans="1:17">
      <c r="A12" s="15">
        <v>7</v>
      </c>
      <c r="B12" s="15" t="s">
        <v>81</v>
      </c>
      <c r="C12" s="15" t="s">
        <v>82</v>
      </c>
      <c r="D12" s="15" t="s">
        <v>83</v>
      </c>
      <c r="E12" s="14" t="s">
        <v>84</v>
      </c>
      <c r="F12" s="15" t="s">
        <v>58</v>
      </c>
      <c r="G12" s="15" t="s">
        <v>85</v>
      </c>
      <c r="H12" s="15" t="s">
        <v>86</v>
      </c>
      <c r="I12" s="15" t="s">
        <v>87</v>
      </c>
      <c r="J12" s="15">
        <v>6400</v>
      </c>
      <c r="K12" s="15" t="s">
        <v>88</v>
      </c>
      <c r="L12" s="15">
        <v>240</v>
      </c>
      <c r="M12" s="15" t="s">
        <v>89</v>
      </c>
      <c r="N12" s="13">
        <v>1440</v>
      </c>
      <c r="O12" s="16">
        <f t="shared" si="0"/>
        <v>8080</v>
      </c>
      <c r="P12" s="16">
        <f t="shared" si="1"/>
        <v>2020</v>
      </c>
      <c r="Q12" s="17">
        <f>P12</f>
        <v>2020</v>
      </c>
    </row>
    <row r="13" s="2" customFormat="1" ht="36" spans="1:17">
      <c r="A13" s="15">
        <v>8</v>
      </c>
      <c r="B13" s="15" t="s">
        <v>90</v>
      </c>
      <c r="C13" s="15" t="s">
        <v>91</v>
      </c>
      <c r="D13" s="13" t="s">
        <v>92</v>
      </c>
      <c r="E13" s="14" t="s">
        <v>93</v>
      </c>
      <c r="F13" s="15" t="s">
        <v>23</v>
      </c>
      <c r="G13" s="15" t="s">
        <v>94</v>
      </c>
      <c r="H13" s="15" t="s">
        <v>95</v>
      </c>
      <c r="I13" s="15" t="s">
        <v>96</v>
      </c>
      <c r="J13" s="15">
        <v>1225.92</v>
      </c>
      <c r="K13" s="15" t="s">
        <v>97</v>
      </c>
      <c r="L13" s="15">
        <v>45.96</v>
      </c>
      <c r="M13" s="15" t="s">
        <v>98</v>
      </c>
      <c r="N13" s="13">
        <v>306.48</v>
      </c>
      <c r="O13" s="16">
        <f t="shared" si="0"/>
        <v>1578.36</v>
      </c>
      <c r="P13" s="16">
        <f t="shared" si="1"/>
        <v>394.59</v>
      </c>
      <c r="Q13" s="17">
        <f>P13</f>
        <v>394.59</v>
      </c>
    </row>
    <row r="14" s="2" customFormat="1" ht="48" spans="1:17">
      <c r="A14" s="15">
        <v>9</v>
      </c>
      <c r="B14" s="15" t="s">
        <v>99</v>
      </c>
      <c r="C14" s="15" t="s">
        <v>100</v>
      </c>
      <c r="D14" s="13" t="s">
        <v>101</v>
      </c>
      <c r="E14" s="14" t="s">
        <v>102</v>
      </c>
      <c r="F14" s="15" t="s">
        <v>23</v>
      </c>
      <c r="G14" s="15" t="s">
        <v>103</v>
      </c>
      <c r="H14" s="15" t="s">
        <v>25</v>
      </c>
      <c r="I14" s="15" t="s">
        <v>26</v>
      </c>
      <c r="J14" s="15">
        <v>612.96</v>
      </c>
      <c r="K14" s="15" t="s">
        <v>27</v>
      </c>
      <c r="L14" s="15">
        <v>22.98</v>
      </c>
      <c r="M14" s="15" t="s">
        <v>28</v>
      </c>
      <c r="N14" s="13">
        <v>76.62</v>
      </c>
      <c r="O14" s="16">
        <f t="shared" si="0"/>
        <v>712.56</v>
      </c>
      <c r="P14" s="16">
        <f t="shared" si="1"/>
        <v>178.14</v>
      </c>
      <c r="Q14" s="17">
        <f>P14</f>
        <v>178.14</v>
      </c>
    </row>
    <row r="15" s="2" customFormat="1" ht="48" spans="1:17">
      <c r="A15" s="15">
        <v>10</v>
      </c>
      <c r="B15" s="15" t="s">
        <v>104</v>
      </c>
      <c r="C15" s="15" t="s">
        <v>105</v>
      </c>
      <c r="D15" s="13" t="s">
        <v>106</v>
      </c>
      <c r="E15" s="14" t="s">
        <v>107</v>
      </c>
      <c r="F15" s="15" t="s">
        <v>31</v>
      </c>
      <c r="G15" s="15" t="s">
        <v>108</v>
      </c>
      <c r="H15" s="15" t="s">
        <v>109</v>
      </c>
      <c r="I15" s="15" t="s">
        <v>110</v>
      </c>
      <c r="J15" s="15">
        <v>1532.4</v>
      </c>
      <c r="K15" s="15" t="s">
        <v>111</v>
      </c>
      <c r="L15" s="15">
        <v>57.45</v>
      </c>
      <c r="M15" s="15">
        <v>0</v>
      </c>
      <c r="N15" s="13">
        <v>0</v>
      </c>
      <c r="O15" s="16">
        <f t="shared" si="0"/>
        <v>1589.85</v>
      </c>
      <c r="P15" s="16">
        <f t="shared" si="1"/>
        <v>397.4625</v>
      </c>
      <c r="Q15" s="17">
        <v>397.46</v>
      </c>
    </row>
    <row r="16" s="2" customFormat="1" ht="48" spans="1:17">
      <c r="A16" s="12">
        <v>11</v>
      </c>
      <c r="B16" s="12" t="s">
        <v>112</v>
      </c>
      <c r="C16" s="12" t="s">
        <v>113</v>
      </c>
      <c r="D16" s="13" t="s">
        <v>114</v>
      </c>
      <c r="E16" s="14" t="s">
        <v>115</v>
      </c>
      <c r="F16" s="15" t="s">
        <v>58</v>
      </c>
      <c r="G16" s="15" t="s">
        <v>116</v>
      </c>
      <c r="H16" s="15" t="s">
        <v>33</v>
      </c>
      <c r="I16" s="15" t="s">
        <v>34</v>
      </c>
      <c r="J16" s="15">
        <v>1838.88</v>
      </c>
      <c r="K16" s="15" t="s">
        <v>35</v>
      </c>
      <c r="L16" s="15">
        <v>68.94</v>
      </c>
      <c r="M16" s="15" t="s">
        <v>117</v>
      </c>
      <c r="N16" s="13">
        <v>378.6</v>
      </c>
      <c r="O16" s="16">
        <f t="shared" si="0"/>
        <v>2286.42</v>
      </c>
      <c r="P16" s="16">
        <f t="shared" si="1"/>
        <v>571.605</v>
      </c>
      <c r="Q16" s="20">
        <v>1143.21</v>
      </c>
    </row>
    <row r="17" s="2" customFormat="1" ht="48" spans="1:17">
      <c r="A17" s="18"/>
      <c r="B17" s="18"/>
      <c r="C17" s="18"/>
      <c r="D17" s="13" t="s">
        <v>118</v>
      </c>
      <c r="E17" s="14" t="s">
        <v>119</v>
      </c>
      <c r="F17" s="15" t="s">
        <v>31</v>
      </c>
      <c r="G17" s="15" t="s">
        <v>108</v>
      </c>
      <c r="H17" s="15" t="s">
        <v>33</v>
      </c>
      <c r="I17" s="15" t="s">
        <v>34</v>
      </c>
      <c r="J17" s="15">
        <v>1838.88</v>
      </c>
      <c r="K17" s="15" t="s">
        <v>35</v>
      </c>
      <c r="L17" s="15">
        <v>68.94</v>
      </c>
      <c r="M17" s="15" t="s">
        <v>117</v>
      </c>
      <c r="N17" s="13">
        <v>378.6</v>
      </c>
      <c r="O17" s="16">
        <f t="shared" si="0"/>
        <v>2286.42</v>
      </c>
      <c r="P17" s="16">
        <f t="shared" si="1"/>
        <v>571.605</v>
      </c>
      <c r="Q17" s="21"/>
    </row>
    <row r="18" s="2" customFormat="1" ht="48" spans="1:17">
      <c r="A18" s="15">
        <v>12</v>
      </c>
      <c r="B18" s="15" t="s">
        <v>120</v>
      </c>
      <c r="C18" s="15" t="s">
        <v>121</v>
      </c>
      <c r="D18" s="13" t="s">
        <v>122</v>
      </c>
      <c r="E18" s="14" t="s">
        <v>123</v>
      </c>
      <c r="F18" s="15" t="s">
        <v>58</v>
      </c>
      <c r="G18" s="15" t="s">
        <v>124</v>
      </c>
      <c r="H18" s="15" t="s">
        <v>41</v>
      </c>
      <c r="I18" s="15" t="s">
        <v>125</v>
      </c>
      <c r="J18" s="15">
        <v>2821.44</v>
      </c>
      <c r="K18" s="15" t="s">
        <v>126</v>
      </c>
      <c r="L18" s="15">
        <v>105.81</v>
      </c>
      <c r="M18" s="15">
        <v>0</v>
      </c>
      <c r="N18" s="13">
        <v>0</v>
      </c>
      <c r="O18" s="16">
        <f t="shared" si="0"/>
        <v>2927.25</v>
      </c>
      <c r="P18" s="16">
        <f t="shared" si="1"/>
        <v>731.8125</v>
      </c>
      <c r="Q18" s="17">
        <v>731.81</v>
      </c>
    </row>
    <row r="19" s="2" customFormat="1" ht="48" spans="1:17">
      <c r="A19" s="12">
        <v>13</v>
      </c>
      <c r="B19" s="12" t="s">
        <v>127</v>
      </c>
      <c r="C19" s="12" t="s">
        <v>128</v>
      </c>
      <c r="D19" s="13" t="s">
        <v>129</v>
      </c>
      <c r="E19" s="14" t="s">
        <v>130</v>
      </c>
      <c r="F19" s="15" t="s">
        <v>58</v>
      </c>
      <c r="G19" s="15" t="s">
        <v>131</v>
      </c>
      <c r="H19" s="15" t="s">
        <v>33</v>
      </c>
      <c r="I19" s="15" t="s">
        <v>34</v>
      </c>
      <c r="J19" s="15">
        <v>1838.88</v>
      </c>
      <c r="K19" s="15" t="s">
        <v>35</v>
      </c>
      <c r="L19" s="15">
        <v>68.94</v>
      </c>
      <c r="M19" s="15" t="s">
        <v>36</v>
      </c>
      <c r="N19" s="13">
        <v>459.72</v>
      </c>
      <c r="O19" s="16">
        <f t="shared" si="0"/>
        <v>2367.54</v>
      </c>
      <c r="P19" s="16">
        <f t="shared" si="1"/>
        <v>591.885</v>
      </c>
      <c r="Q19" s="20">
        <v>887.82</v>
      </c>
    </row>
    <row r="20" s="2" customFormat="1" ht="36" spans="1:17">
      <c r="A20" s="18"/>
      <c r="B20" s="18"/>
      <c r="C20" s="18"/>
      <c r="D20" s="13" t="s">
        <v>132</v>
      </c>
      <c r="E20" s="14" t="s">
        <v>133</v>
      </c>
      <c r="F20" s="15" t="s">
        <v>58</v>
      </c>
      <c r="G20" s="15" t="s">
        <v>134</v>
      </c>
      <c r="H20" s="15" t="s">
        <v>135</v>
      </c>
      <c r="I20" s="15" t="s">
        <v>136</v>
      </c>
      <c r="J20" s="15">
        <v>919.44</v>
      </c>
      <c r="K20" s="15" t="s">
        <v>137</v>
      </c>
      <c r="L20" s="15">
        <v>34.47</v>
      </c>
      <c r="M20" s="15" t="s">
        <v>138</v>
      </c>
      <c r="N20" s="13">
        <v>229.86</v>
      </c>
      <c r="O20" s="16">
        <f t="shared" si="0"/>
        <v>1183.77</v>
      </c>
      <c r="P20" s="16">
        <f t="shared" si="1"/>
        <v>295.9425</v>
      </c>
      <c r="Q20" s="21"/>
    </row>
    <row r="21" s="2" customFormat="1" ht="48" spans="1:17">
      <c r="A21" s="15">
        <v>14</v>
      </c>
      <c r="B21" s="15" t="s">
        <v>139</v>
      </c>
      <c r="C21" s="15" t="s">
        <v>140</v>
      </c>
      <c r="D21" s="13" t="s">
        <v>141</v>
      </c>
      <c r="E21" s="14" t="s">
        <v>142</v>
      </c>
      <c r="F21" s="15" t="s">
        <v>31</v>
      </c>
      <c r="G21" s="15" t="s">
        <v>108</v>
      </c>
      <c r="H21" s="15" t="s">
        <v>33</v>
      </c>
      <c r="I21" s="15" t="s">
        <v>34</v>
      </c>
      <c r="J21" s="15">
        <v>1838.88</v>
      </c>
      <c r="K21" s="15" t="s">
        <v>35</v>
      </c>
      <c r="L21" s="15">
        <v>68.94</v>
      </c>
      <c r="M21" s="15" t="s">
        <v>36</v>
      </c>
      <c r="N21" s="13">
        <v>459.72</v>
      </c>
      <c r="O21" s="16">
        <f t="shared" si="0"/>
        <v>2367.54</v>
      </c>
      <c r="P21" s="16">
        <f t="shared" si="1"/>
        <v>591.885</v>
      </c>
      <c r="Q21" s="17">
        <v>591.88</v>
      </c>
    </row>
    <row r="22" s="2" customFormat="1" ht="25" customHeight="1" spans="1:17">
      <c r="A22" s="22"/>
      <c r="B22" s="22"/>
      <c r="C22" s="22"/>
      <c r="D22" s="22"/>
      <c r="E22" s="22"/>
      <c r="F22" s="22"/>
      <c r="G22" s="22"/>
      <c r="H22" s="22"/>
      <c r="I22" s="23"/>
      <c r="J22" s="15">
        <f>SUM(J4:J21)</f>
        <v>32295.36</v>
      </c>
      <c r="K22" s="15"/>
      <c r="L22" s="15">
        <f>SUM(L4:L21)</f>
        <v>1210.94</v>
      </c>
      <c r="M22" s="15"/>
      <c r="N22" s="15">
        <f>SUM(N4:N21)</f>
        <v>6122.3</v>
      </c>
      <c r="O22" s="16">
        <f>SUM(O4:O21)</f>
        <v>39628.6</v>
      </c>
      <c r="P22" s="16">
        <f>SUM(P4:P21)</f>
        <v>9907.15</v>
      </c>
      <c r="Q22" s="17">
        <f>SUM(Q4:Q21)</f>
        <v>9907.11</v>
      </c>
    </row>
    <row r="23" s="3" customFormat="1" customHeight="1" spans="1:17">
      <c r="J23" s="24"/>
      <c r="K23" s="3"/>
      <c r="L23" s="24"/>
      <c r="M23" s="3"/>
      <c r="N23" s="24"/>
      <c r="O23" s="24"/>
      <c r="P23" s="24"/>
      <c r="Q23" s="25"/>
    </row>
    <row r="24" s="3" customFormat="1" customHeight="1" spans="1:17">
      <c r="J24" s="24"/>
      <c r="K24" s="3"/>
      <c r="L24" s="24"/>
      <c r="M24" s="3"/>
      <c r="N24" s="24"/>
      <c r="O24" s="24"/>
      <c r="P24" s="24"/>
      <c r="Q24" s="25"/>
    </row>
    <row r="25" s="3" customFormat="1" customHeight="1" spans="1:17">
      <c r="J25" s="24"/>
      <c r="K25" s="3"/>
      <c r="L25" s="24"/>
      <c r="M25" s="3"/>
      <c r="N25" s="24"/>
      <c r="O25" s="24"/>
      <c r="P25" s="24"/>
      <c r="Q25" s="25"/>
    </row>
    <row r="26" s="3" customFormat="1" customHeight="1" spans="1:17">
      <c r="J26" s="24"/>
      <c r="K26" s="3"/>
      <c r="L26" s="24"/>
      <c r="M26" s="3"/>
      <c r="N26" s="24"/>
      <c r="O26" s="24"/>
      <c r="P26" s="24"/>
      <c r="Q26" s="25"/>
    </row>
    <row r="27" s="3" customFormat="1" customHeight="1" spans="1:17">
      <c r="J27" s="24"/>
      <c r="K27" s="3"/>
      <c r="L27" s="24"/>
      <c r="M27" s="3"/>
      <c r="N27" s="24"/>
      <c r="O27" s="24"/>
      <c r="P27" s="24"/>
      <c r="Q27" s="25"/>
    </row>
    <row r="28" s="3" customFormat="1" customHeight="1" spans="1:17">
      <c r="J28" s="24"/>
      <c r="K28" s="3"/>
      <c r="L28" s="24"/>
      <c r="M28" s="3"/>
      <c r="N28" s="24"/>
      <c r="O28" s="24"/>
      <c r="P28" s="24"/>
      <c r="Q28" s="25"/>
    </row>
    <row r="29" s="3" customFormat="1" customHeight="1" spans="1:17">
      <c r="J29" s="24"/>
      <c r="K29" s="3"/>
      <c r="L29" s="24"/>
      <c r="M29" s="3"/>
      <c r="N29" s="24"/>
      <c r="O29" s="24"/>
      <c r="P29" s="24"/>
      <c r="Q29" s="25"/>
    </row>
    <row r="30" s="3" customFormat="1" customHeight="1" spans="1:17">
      <c r="J30" s="24"/>
      <c r="K30" s="3"/>
      <c r="L30" s="24"/>
      <c r="M30" s="3"/>
      <c r="N30" s="24"/>
      <c r="O30" s="24"/>
      <c r="P30" s="24"/>
      <c r="Q30" s="25"/>
    </row>
    <row r="31" s="4" customFormat="1" spans="1:17">
      <c r="A31" s="3"/>
      <c r="B31" s="26"/>
      <c r="J31" s="27"/>
      <c r="K31" s="4"/>
      <c r="L31" s="27"/>
      <c r="M31" s="4"/>
      <c r="N31" s="27"/>
      <c r="O31" s="27"/>
      <c r="P31" s="27"/>
      <c r="Q31" s="28"/>
    </row>
    <row r="32" s="3" customFormat="1" customHeight="1" spans="1:17">
      <c r="J32" s="24"/>
      <c r="K32" s="3"/>
      <c r="L32" s="24"/>
      <c r="M32" s="3"/>
      <c r="N32" s="24"/>
      <c r="O32" s="24"/>
      <c r="P32" s="24"/>
      <c r="Q32" s="25"/>
    </row>
    <row r="33" s="3" customFormat="1" customHeight="1" spans="2:17">
      <c r="J33" s="24"/>
      <c r="K33" s="3"/>
      <c r="L33" s="24"/>
      <c r="M33" s="3"/>
      <c r="N33" s="24"/>
      <c r="O33" s="24"/>
      <c r="P33" s="24"/>
      <c r="Q33" s="25"/>
    </row>
    <row r="34" s="3" customFormat="1" customHeight="1" spans="2:17">
      <c r="J34" s="24"/>
      <c r="K34" s="3"/>
      <c r="L34" s="24"/>
      <c r="M34" s="3"/>
      <c r="N34" s="24"/>
      <c r="O34" s="24"/>
      <c r="P34" s="24"/>
      <c r="Q34" s="25"/>
    </row>
    <row r="35" s="3" customFormat="1" customHeight="1" spans="2:17">
      <c r="J35" s="24"/>
      <c r="K35" s="3"/>
      <c r="L35" s="24"/>
      <c r="M35" s="3"/>
      <c r="N35" s="24"/>
      <c r="O35" s="24"/>
      <c r="P35" s="24"/>
      <c r="Q35" s="25"/>
    </row>
    <row r="36" s="3" customFormat="1" customHeight="1" spans="2:17">
      <c r="J36" s="24"/>
      <c r="K36" s="3"/>
      <c r="L36" s="24"/>
      <c r="M36" s="3"/>
      <c r="N36" s="24"/>
      <c r="O36" s="24"/>
      <c r="P36" s="24"/>
      <c r="Q36" s="25"/>
    </row>
    <row r="37" s="3" customFormat="1" customHeight="1" spans="2:17">
      <c r="J37" s="24"/>
      <c r="K37" s="3"/>
      <c r="L37" s="24"/>
      <c r="M37" s="3"/>
      <c r="N37" s="24"/>
      <c r="O37" s="24"/>
      <c r="P37" s="24"/>
      <c r="Q37" s="25"/>
    </row>
    <row r="38" s="3" customFormat="1" customHeight="1" spans="2:17">
      <c r="J38" s="24"/>
      <c r="K38" s="3"/>
      <c r="L38" s="24"/>
      <c r="M38" s="3"/>
      <c r="N38" s="24"/>
      <c r="O38" s="24"/>
      <c r="P38" s="24"/>
      <c r="Q38" s="25"/>
    </row>
    <row r="39" s="3" customFormat="1" customHeight="1" spans="2:17">
      <c r="J39" s="24"/>
      <c r="K39" s="3"/>
      <c r="L39" s="24"/>
      <c r="M39" s="3"/>
      <c r="N39" s="24"/>
      <c r="O39" s="24"/>
      <c r="P39" s="24"/>
      <c r="Q39" s="25"/>
    </row>
    <row r="40" s="3" customFormat="1" customHeight="1" spans="2:17">
      <c r="J40" s="24"/>
      <c r="K40" s="3"/>
      <c r="L40" s="24"/>
      <c r="M40" s="3"/>
      <c r="N40" s="24"/>
      <c r="O40" s="24"/>
      <c r="P40" s="24"/>
      <c r="Q40" s="25"/>
    </row>
    <row r="41" s="3" customFormat="1" customHeight="1" spans="2:17">
      <c r="B41" s="29"/>
      <c r="C41" s="3"/>
      <c r="D41" s="29"/>
      <c r="J41" s="24"/>
      <c r="K41" s="3"/>
      <c r="L41" s="24"/>
      <c r="M41" s="3"/>
      <c r="N41" s="24"/>
      <c r="O41" s="24"/>
      <c r="P41" s="24"/>
      <c r="Q41" s="25"/>
    </row>
    <row r="42" s="3" customFormat="1" customHeight="1" spans="2:17">
      <c r="B42" s="29"/>
      <c r="C42" s="3"/>
      <c r="D42" s="29"/>
      <c r="J42" s="24"/>
      <c r="K42" s="3"/>
      <c r="L42" s="24"/>
      <c r="M42" s="3"/>
      <c r="N42" s="24"/>
      <c r="O42" s="24"/>
      <c r="P42" s="24"/>
      <c r="Q42" s="25"/>
    </row>
    <row r="43" s="3" customFormat="1" customHeight="1" spans="2:17">
      <c r="J43" s="24"/>
      <c r="K43" s="3"/>
      <c r="L43" s="24"/>
      <c r="M43" s="3"/>
      <c r="N43" s="24"/>
      <c r="O43" s="24"/>
      <c r="P43" s="24"/>
      <c r="Q43" s="25"/>
    </row>
    <row r="44" s="3" customFormat="1" customHeight="1" spans="2:17">
      <c r="J44" s="24"/>
      <c r="K44" s="3"/>
      <c r="L44" s="24"/>
      <c r="M44" s="3"/>
      <c r="N44" s="24"/>
      <c r="O44" s="24"/>
      <c r="P44" s="24"/>
      <c r="Q44" s="25"/>
    </row>
    <row r="45" s="3" customFormat="1" customHeight="1" spans="2:17">
      <c r="J45" s="24"/>
      <c r="K45" s="3"/>
      <c r="L45" s="24"/>
      <c r="M45" s="3"/>
      <c r="N45" s="24"/>
      <c r="O45" s="24"/>
      <c r="P45" s="24"/>
      <c r="Q45" s="25"/>
    </row>
    <row r="46" s="3" customFormat="1" customHeight="1" spans="2:17">
      <c r="J46" s="24"/>
      <c r="K46" s="3"/>
      <c r="L46" s="24"/>
      <c r="M46" s="3"/>
      <c r="N46" s="24"/>
      <c r="O46" s="24"/>
      <c r="P46" s="24"/>
      <c r="Q46" s="25"/>
    </row>
    <row r="47" s="3" customFormat="1" customHeight="1" spans="2:17">
      <c r="J47" s="24"/>
      <c r="K47" s="3"/>
      <c r="L47" s="24"/>
      <c r="M47" s="3"/>
      <c r="N47" s="24"/>
      <c r="O47" s="24"/>
      <c r="P47" s="24"/>
      <c r="Q47" s="25"/>
    </row>
    <row r="48" s="3" customFormat="1" customHeight="1" spans="2:17">
      <c r="J48" s="24"/>
      <c r="K48" s="3"/>
      <c r="L48" s="24"/>
      <c r="M48" s="3"/>
      <c r="N48" s="24"/>
      <c r="O48" s="24"/>
      <c r="P48" s="24"/>
      <c r="Q48" s="25"/>
    </row>
    <row r="49" s="3" customFormat="1" customHeight="1" spans="2:17">
      <c r="J49" s="24"/>
      <c r="K49" s="3"/>
      <c r="L49" s="24"/>
      <c r="M49" s="3"/>
      <c r="N49" s="24"/>
      <c r="O49" s="24"/>
      <c r="P49" s="24"/>
      <c r="Q49" s="25"/>
    </row>
    <row r="50" s="3" customFormat="1" customHeight="1" spans="2:17">
      <c r="B50" s="29"/>
      <c r="C50" s="3"/>
      <c r="D50" s="29"/>
      <c r="J50" s="24"/>
      <c r="K50" s="3"/>
      <c r="L50" s="24"/>
      <c r="M50" s="3"/>
      <c r="N50" s="24"/>
      <c r="O50" s="24"/>
      <c r="P50" s="24"/>
      <c r="Q50" s="25"/>
    </row>
    <row r="51" s="3" customFormat="1" customHeight="1" spans="2:17">
      <c r="J51" s="24"/>
      <c r="K51" s="3"/>
      <c r="L51" s="24"/>
      <c r="M51" s="3"/>
      <c r="N51" s="24"/>
      <c r="O51" s="24"/>
      <c r="P51" s="24"/>
      <c r="Q51" s="25"/>
    </row>
    <row r="52" s="3" customFormat="1" customHeight="1" spans="2:17">
      <c r="J52" s="24"/>
      <c r="K52" s="3"/>
      <c r="L52" s="24"/>
      <c r="M52" s="3"/>
      <c r="N52" s="24"/>
      <c r="O52" s="24"/>
      <c r="P52" s="24"/>
      <c r="Q52" s="25"/>
    </row>
    <row r="53" s="3" customFormat="1" customHeight="1" spans="2:17">
      <c r="J53" s="24"/>
      <c r="K53" s="3"/>
      <c r="L53" s="24"/>
      <c r="M53" s="3"/>
      <c r="N53" s="24"/>
      <c r="O53" s="24"/>
      <c r="P53" s="24"/>
      <c r="Q53" s="25"/>
    </row>
    <row r="54" s="3" customFormat="1" customHeight="1" spans="2:17">
      <c r="J54" s="24"/>
      <c r="K54" s="3"/>
      <c r="L54" s="24"/>
      <c r="M54" s="3"/>
      <c r="N54" s="24"/>
      <c r="O54" s="24"/>
      <c r="P54" s="24"/>
      <c r="Q54" s="25"/>
    </row>
    <row r="55" s="3" customFormat="1" customHeight="1" spans="2:17">
      <c r="J55" s="24"/>
      <c r="K55" s="3"/>
      <c r="L55" s="24"/>
      <c r="M55" s="3"/>
      <c r="N55" s="24"/>
      <c r="O55" s="24"/>
      <c r="P55" s="24"/>
      <c r="Q55" s="25"/>
    </row>
    <row r="56" s="3" customFormat="1" customHeight="1" spans="2:17">
      <c r="B56" s="29"/>
      <c r="C56" s="3"/>
      <c r="D56" s="29"/>
      <c r="J56" s="24"/>
      <c r="K56" s="3"/>
      <c r="L56" s="24"/>
      <c r="M56" s="3"/>
      <c r="N56" s="24"/>
      <c r="O56" s="24"/>
      <c r="P56" s="24"/>
      <c r="Q56" s="25"/>
    </row>
  </sheetData>
  <autoFilter xmlns:etc="http://www.wps.cn/officeDocument/2017/etCustomData" ref="A3:P56" etc:filterBottomFollowUsedRange="0">
    <extLst/>
  </autoFilter>
  <mergeCells count="19">
    <mergeCell ref="A1:Q1"/>
    <mergeCell ref="A2:Q2"/>
    <mergeCell ref="A22:I22"/>
    <mergeCell ref="A4:A5"/>
    <mergeCell ref="A9:A10"/>
    <mergeCell ref="A16:A17"/>
    <mergeCell ref="A19:A20"/>
    <mergeCell ref="B4:B5"/>
    <mergeCell ref="B9:B10"/>
    <mergeCell ref="B16:B17"/>
    <mergeCell ref="B19:B20"/>
    <mergeCell ref="C4:C5"/>
    <mergeCell ref="C9:C10"/>
    <mergeCell ref="C16:C17"/>
    <mergeCell ref="C19:C20"/>
    <mergeCell ref="Q4:Q5"/>
    <mergeCell ref="Q9:Q10"/>
    <mergeCell ref="Q16:Q17"/>
    <mergeCell ref="Q19:Q20"/>
  </mergeCells>
  <pageMargins left="0.629861111111111" right="0.25" top="0.75" bottom="0.75" header="0.298611111111111" footer="0.298611111111111"/>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WPS_1496715251</cp:lastModifiedBy>
  <dcterms:created xsi:type="dcterms:W3CDTF">2025-12-29T06:04:00Z</dcterms:created>
  <dcterms:modified xsi:type="dcterms:W3CDTF">2026-04-02T00:39:23Z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1068A33BABB8469FB52F6FE81BB058A6_11</vt:lpwstr>
  </property>
  <property fmtid="{D5CDD505-2E9C-101B-9397-08002B2CF9AE}" pid="3" name="KSOProductBuildVer">
    <vt:lpwstr>2052-12.1.0.25225</vt:lpwstr>
  </property>
  <property fmtid="{D5CDD505-2E9C-101B-9397-08002B2CF9AE}" pid="4" name="CalculationRule">
    <vt:i4>1</vt:i4>
  </property>
</Properties>
</file>